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尚东" sheetId="5" r:id="rId1"/>
  </sheets>
  <definedNames>
    <definedName name="_xlnm.Print_Titles" localSheetId="0">尚东!$1:$2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<sst xmlns="http://schemas.openxmlformats.org/spreadsheetml/2006/main" count="128" uniqueCount="88">
  <si>
    <t>崇川区属国有公司存量安置房拟拍卖明细</t>
  </si>
  <si>
    <t>序号</t>
  </si>
  <si>
    <t>开发单位</t>
  </si>
  <si>
    <t>项目-室号</t>
  </si>
  <si>
    <t>面积
（㎡）</t>
  </si>
  <si>
    <t>阁楼面积
（㎡）</t>
  </si>
  <si>
    <t>车库号</t>
  </si>
  <si>
    <t>车库面积
（㎡）</t>
  </si>
  <si>
    <t>房屋单价(元/㎡)</t>
  </si>
  <si>
    <t>阁楼单价(元/㎡)</t>
  </si>
  <si>
    <t>车库单价(元/㎡)</t>
  </si>
  <si>
    <t>总价（万元）</t>
  </si>
  <si>
    <t>备注</t>
  </si>
  <si>
    <t>崇发置业</t>
  </si>
  <si>
    <t>新华北苑6-108</t>
  </si>
  <si>
    <t>6-C113</t>
  </si>
  <si>
    <t>已于2025年5月28日挂网公开拍卖，未成交。现再次挂网拍卖。</t>
  </si>
  <si>
    <t>新华北苑6-402</t>
  </si>
  <si>
    <t>6-C103</t>
  </si>
  <si>
    <t>新华北苑6-502</t>
  </si>
  <si>
    <t>6-C104</t>
  </si>
  <si>
    <t>新华北苑6-505</t>
  </si>
  <si>
    <t>6-C110</t>
  </si>
  <si>
    <t>新华北苑6-508</t>
  </si>
  <si>
    <t>6-C123</t>
  </si>
  <si>
    <t>国资公司</t>
  </si>
  <si>
    <t>宝隆花园15-602</t>
  </si>
  <si>
    <t>15-30</t>
  </si>
  <si>
    <t>天一公司</t>
  </si>
  <si>
    <t>毓秀家园26-603</t>
  </si>
  <si>
    <t>毓秀家园26-606</t>
  </si>
  <si>
    <t>毓秀家园26-605</t>
  </si>
  <si>
    <t>山港桥花苑5-602</t>
  </si>
  <si>
    <t>山港桥花苑5-605</t>
  </si>
  <si>
    <t>海港新村32-602</t>
  </si>
  <si>
    <t>32-34</t>
  </si>
  <si>
    <t>海港新村38-603</t>
  </si>
  <si>
    <t>38-08</t>
  </si>
  <si>
    <t>学士府41-106</t>
  </si>
  <si>
    <t>41-B234</t>
  </si>
  <si>
    <t>荟景苑4-105</t>
  </si>
  <si>
    <t>4-C129</t>
  </si>
  <si>
    <t>荟景苑4-401</t>
  </si>
  <si>
    <t>4-C139</t>
  </si>
  <si>
    <t>荟景苑5-403</t>
  </si>
  <si>
    <t>5-C108</t>
  </si>
  <si>
    <t>荟景苑7-206</t>
  </si>
  <si>
    <t>7-C116</t>
  </si>
  <si>
    <t>荟景苑8-407</t>
  </si>
  <si>
    <t>8-C123</t>
  </si>
  <si>
    <t>荟景苑8-508</t>
  </si>
  <si>
    <t>8-C120</t>
  </si>
  <si>
    <t>荟景苑12-403</t>
  </si>
  <si>
    <t>12-C123</t>
  </si>
  <si>
    <t>荟景苑12-404</t>
  </si>
  <si>
    <t>12-C121</t>
  </si>
  <si>
    <t>荟景苑34-403</t>
  </si>
  <si>
    <t>34-C106</t>
  </si>
  <si>
    <t>荟景苑38-401</t>
  </si>
  <si>
    <t>38-C106</t>
  </si>
  <si>
    <t>新港花苑14-103</t>
  </si>
  <si>
    <t>14-32</t>
  </si>
  <si>
    <t>新港花苑14-203</t>
  </si>
  <si>
    <t>14-31</t>
  </si>
  <si>
    <t>新港花苑20-104</t>
  </si>
  <si>
    <t>20-26</t>
  </si>
  <si>
    <t>新港花苑26-501</t>
  </si>
  <si>
    <t>26-02</t>
  </si>
  <si>
    <t>新港花苑26-502</t>
  </si>
  <si>
    <t>26-05</t>
  </si>
  <si>
    <t>新港花苑26-405</t>
  </si>
  <si>
    <t>26-13</t>
  </si>
  <si>
    <t>新港花苑26-505</t>
  </si>
  <si>
    <t>26-14</t>
  </si>
  <si>
    <t>新港花苑30-306</t>
  </si>
  <si>
    <t>30-18</t>
  </si>
  <si>
    <t>新港花苑31-501</t>
  </si>
  <si>
    <t>31-04</t>
  </si>
  <si>
    <t>新港花苑39-501</t>
  </si>
  <si>
    <t>39-08</t>
  </si>
  <si>
    <t>山港桥花苑7幢南侧汽车库01室</t>
  </si>
  <si>
    <t>山港桥花苑7幢南侧汽车库02室</t>
  </si>
  <si>
    <t>山港桥花苑7幢南侧汽车库03室</t>
  </si>
  <si>
    <t>山港桥花苑7幢南侧汽车库04室</t>
  </si>
  <si>
    <t>永安房业</t>
  </si>
  <si>
    <t>宝隆花园10-106</t>
  </si>
  <si>
    <t>10-B159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</si>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</sst>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5">
    <font>
      <sz val="12"/>
      <name val="宋体"/>
      <charset val="134"/>
    </font>
    <font>
      <sz val="11"/>
      <color theme="1"/>
      <name val="宋体"/>
      <charset val="134"/>
    </font>
    <font>
      <b/>
      <sz val="20"/>
      <color theme="1"/>
      <name val="宋体"/>
      <charset val="134"/>
    </font>
    <font>
      <b/>
      <sz val="11"/>
      <color theme="1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3" borderId="7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5" borderId="11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6" borderId="12" applyNumberFormat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0" fillId="0" borderId="0"/>
  </cellStyleXfs>
  <cellXfs count="27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>
      <alignment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2" borderId="1" xfId="0" applyFont="1" applyFill="1" applyBorder="1">
      <alignment vertical="center"/>
    </xf>
    <xf numFmtId="0" fontId="4" fillId="0" borderId="0" xfId="0" applyFont="1" applyFill="1">
      <alignment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3 5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49"/>
  <sheetViews>
    <sheetView tabSelected="1" topLeftCell="A27" workbookViewId="0">
      <selection activeCell="C27" sqref="C27"/>
    </sheetView>
  </sheetViews>
  <sheetFormatPr defaultColWidth="9" defaultRowHeight="14.25"/>
  <cols>
    <col min="1" max="1" width="8.125" style="2" customWidth="1"/>
    <col min="2" max="2" width="9.75" style="2" customWidth="1"/>
    <col min="3" max="3" width="28.875" style="2" customWidth="1"/>
    <col min="4" max="4" width="12.25" style="2" customWidth="1"/>
    <col min="5" max="5" width="9.5" style="2" customWidth="1"/>
    <col min="6" max="6" width="10.875" style="2" customWidth="1"/>
    <col min="7" max="7" width="9.625" style="2" customWidth="1"/>
    <col min="8" max="8" width="0.125" style="2" hidden="1" customWidth="1"/>
    <col min="9" max="10" width="9.375" style="2" hidden="1" customWidth="1"/>
    <col min="11" max="11" width="10.875" style="2" hidden="1" customWidth="1"/>
    <col min="12" max="12" width="0.125" style="2" hidden="1" customWidth="1"/>
    <col min="13" max="13" width="8.625" style="2" customWidth="1"/>
    <col min="14" max="15" width="9" style="2"/>
    <col min="16" max="16" width="10.375" style="2"/>
    <col min="17" max="16384" width="9" style="2"/>
  </cols>
  <sheetData>
    <row r="1" s="1" customFormat="1" ht="30" customHeight="1" spans="1:17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="1" customFormat="1" ht="27" customHeight="1" spans="1:17">
      <c r="A2" s="4" t="s">
        <v>1</v>
      </c>
      <c r="B2" s="4" t="s">
        <v>2</v>
      </c>
      <c r="C2" s="4" t="s">
        <v>3</v>
      </c>
      <c r="D2" s="5" t="s">
        <v>4</v>
      </c>
      <c r="E2" s="5" t="s">
        <v>5</v>
      </c>
      <c r="F2" s="4" t="s">
        <v>6</v>
      </c>
      <c r="G2" s="5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5" t="s">
        <v>8</v>
      </c>
      <c r="N2" s="5" t="s">
        <v>9</v>
      </c>
      <c r="O2" s="5" t="s">
        <v>10</v>
      </c>
      <c r="P2" s="5" t="s">
        <v>11</v>
      </c>
      <c r="Q2" s="5" t="s">
        <v>12</v>
      </c>
    </row>
    <row r="3" ht="23" customHeight="1" spans="1:17">
      <c r="A3" s="7">
        <v>1</v>
      </c>
      <c r="B3" s="8" t="s">
        <v>13</v>
      </c>
      <c r="C3" s="8" t="s">
        <v>14</v>
      </c>
      <c r="D3" s="9">
        <v>47.16</v>
      </c>
      <c r="E3" s="9">
        <v>0</v>
      </c>
      <c r="F3" s="9" t="s">
        <v>15</v>
      </c>
      <c r="G3" s="9">
        <v>8.92</v>
      </c>
      <c r="H3" s="10">
        <v>7010</v>
      </c>
      <c r="I3" s="10"/>
      <c r="J3" s="10">
        <v>1600</v>
      </c>
      <c r="K3" s="10">
        <v>34.49</v>
      </c>
      <c r="L3" s="21"/>
      <c r="M3" s="7">
        <f t="shared" ref="M3:M36" si="0">ROUND(H3*0.9,0)</f>
        <v>6309</v>
      </c>
      <c r="N3" s="9"/>
      <c r="O3" s="9">
        <v>1600</v>
      </c>
      <c r="P3" s="7">
        <f t="shared" ref="P3:P36" si="1">ROUND((M3*D3+N3*E3+O3*G3)/10000,2)</f>
        <v>31.18</v>
      </c>
      <c r="Q3" s="24" t="s">
        <v>16</v>
      </c>
    </row>
    <row r="4" ht="23" customHeight="1" spans="1:17">
      <c r="A4" s="7">
        <v>2</v>
      </c>
      <c r="B4" s="8" t="s">
        <v>13</v>
      </c>
      <c r="C4" s="8" t="s">
        <v>17</v>
      </c>
      <c r="D4" s="9">
        <v>47.16</v>
      </c>
      <c r="E4" s="9">
        <v>0</v>
      </c>
      <c r="F4" s="9" t="s">
        <v>18</v>
      </c>
      <c r="G4" s="9">
        <v>9.67</v>
      </c>
      <c r="H4" s="10">
        <v>7160</v>
      </c>
      <c r="I4" s="10"/>
      <c r="J4" s="10">
        <v>1600</v>
      </c>
      <c r="K4" s="10">
        <v>35.31</v>
      </c>
      <c r="L4" s="21"/>
      <c r="M4" s="7">
        <f t="shared" si="0"/>
        <v>6444</v>
      </c>
      <c r="N4" s="9"/>
      <c r="O4" s="9">
        <v>1600</v>
      </c>
      <c r="P4" s="7">
        <f t="shared" si="1"/>
        <v>31.94</v>
      </c>
      <c r="Q4" s="25"/>
    </row>
    <row r="5" ht="23" customHeight="1" spans="1:17">
      <c r="A5" s="7">
        <v>3</v>
      </c>
      <c r="B5" s="8" t="s">
        <v>13</v>
      </c>
      <c r="C5" s="8" t="s">
        <v>19</v>
      </c>
      <c r="D5" s="9">
        <v>47.18</v>
      </c>
      <c r="E5" s="9">
        <v>0</v>
      </c>
      <c r="F5" s="9" t="s">
        <v>20</v>
      </c>
      <c r="G5" s="9">
        <v>9.67</v>
      </c>
      <c r="H5" s="10">
        <v>7210</v>
      </c>
      <c r="I5" s="10"/>
      <c r="J5" s="10">
        <v>1600</v>
      </c>
      <c r="K5" s="10">
        <v>35.56</v>
      </c>
      <c r="L5" s="21"/>
      <c r="M5" s="7">
        <f t="shared" si="0"/>
        <v>6489</v>
      </c>
      <c r="N5" s="9"/>
      <c r="O5" s="9">
        <v>1600</v>
      </c>
      <c r="P5" s="7">
        <f t="shared" si="1"/>
        <v>32.16</v>
      </c>
      <c r="Q5" s="25"/>
    </row>
    <row r="6" ht="23" customHeight="1" spans="1:17">
      <c r="A6" s="7">
        <v>4</v>
      </c>
      <c r="B6" s="8" t="s">
        <v>13</v>
      </c>
      <c r="C6" s="8" t="s">
        <v>21</v>
      </c>
      <c r="D6" s="9">
        <v>47.18</v>
      </c>
      <c r="E6" s="9">
        <v>0</v>
      </c>
      <c r="F6" s="9" t="s">
        <v>22</v>
      </c>
      <c r="G6" s="9">
        <v>9.67</v>
      </c>
      <c r="H6" s="10">
        <v>7210</v>
      </c>
      <c r="I6" s="10"/>
      <c r="J6" s="10">
        <v>1600</v>
      </c>
      <c r="K6" s="10">
        <v>35.56</v>
      </c>
      <c r="L6" s="21"/>
      <c r="M6" s="7">
        <f t="shared" si="0"/>
        <v>6489</v>
      </c>
      <c r="N6" s="9"/>
      <c r="O6" s="9">
        <v>1600</v>
      </c>
      <c r="P6" s="7">
        <f t="shared" si="1"/>
        <v>32.16</v>
      </c>
      <c r="Q6" s="25"/>
    </row>
    <row r="7" ht="23" customHeight="1" spans="1:17">
      <c r="A7" s="7">
        <v>5</v>
      </c>
      <c r="B7" s="8" t="s">
        <v>13</v>
      </c>
      <c r="C7" s="8" t="s">
        <v>23</v>
      </c>
      <c r="D7" s="9">
        <v>47.18</v>
      </c>
      <c r="E7" s="9">
        <v>0</v>
      </c>
      <c r="F7" s="9" t="s">
        <v>24</v>
      </c>
      <c r="G7" s="9">
        <v>9.26</v>
      </c>
      <c r="H7" s="10">
        <v>7210</v>
      </c>
      <c r="I7" s="10"/>
      <c r="J7" s="10">
        <v>1600</v>
      </c>
      <c r="K7" s="10">
        <v>35.5</v>
      </c>
      <c r="L7" s="21"/>
      <c r="M7" s="7">
        <f t="shared" si="0"/>
        <v>6489</v>
      </c>
      <c r="N7" s="9"/>
      <c r="O7" s="9">
        <v>1600</v>
      </c>
      <c r="P7" s="7">
        <f t="shared" si="1"/>
        <v>32.1</v>
      </c>
      <c r="Q7" s="25"/>
    </row>
    <row r="8" ht="23" customHeight="1" spans="1:17">
      <c r="A8" s="7">
        <v>6</v>
      </c>
      <c r="B8" s="7" t="s">
        <v>25</v>
      </c>
      <c r="C8" s="11" t="s">
        <v>26</v>
      </c>
      <c r="D8" s="11">
        <v>93.4</v>
      </c>
      <c r="E8" s="12"/>
      <c r="F8" s="13" t="s">
        <v>27</v>
      </c>
      <c r="G8" s="11">
        <v>12.71</v>
      </c>
      <c r="H8" s="14">
        <v>11000</v>
      </c>
      <c r="I8" s="23"/>
      <c r="J8" s="23">
        <v>2500</v>
      </c>
      <c r="K8" s="14">
        <v>105.92</v>
      </c>
      <c r="L8" s="21"/>
      <c r="M8" s="7">
        <f t="shared" si="0"/>
        <v>9900</v>
      </c>
      <c r="N8" s="7"/>
      <c r="O8" s="7">
        <v>2500</v>
      </c>
      <c r="P8" s="7">
        <f t="shared" si="1"/>
        <v>95.64</v>
      </c>
      <c r="Q8" s="25"/>
    </row>
    <row r="9" ht="23" customHeight="1" spans="1:17">
      <c r="A9" s="7">
        <v>7</v>
      </c>
      <c r="B9" s="11" t="s">
        <v>28</v>
      </c>
      <c r="C9" s="15" t="s">
        <v>29</v>
      </c>
      <c r="D9" s="12">
        <v>124.83</v>
      </c>
      <c r="E9" s="12">
        <v>47.48</v>
      </c>
      <c r="F9" s="11">
        <v>35</v>
      </c>
      <c r="G9" s="12">
        <v>18.55</v>
      </c>
      <c r="H9" s="14">
        <v>7900</v>
      </c>
      <c r="I9" s="14">
        <v>1600</v>
      </c>
      <c r="J9" s="14">
        <v>2000</v>
      </c>
      <c r="K9" s="14">
        <v>109.92</v>
      </c>
      <c r="L9" s="21"/>
      <c r="M9" s="7">
        <f t="shared" si="0"/>
        <v>7110</v>
      </c>
      <c r="N9" s="11">
        <v>1600</v>
      </c>
      <c r="O9" s="11">
        <v>2000</v>
      </c>
      <c r="P9" s="7">
        <f t="shared" si="1"/>
        <v>100.06</v>
      </c>
      <c r="Q9" s="25"/>
    </row>
    <row r="10" ht="23" customHeight="1" spans="1:17">
      <c r="A10" s="7">
        <v>8</v>
      </c>
      <c r="B10" s="11" t="s">
        <v>28</v>
      </c>
      <c r="C10" s="15" t="s">
        <v>30</v>
      </c>
      <c r="D10" s="12">
        <v>141.08</v>
      </c>
      <c r="E10" s="12">
        <v>52.87</v>
      </c>
      <c r="F10" s="11">
        <v>30</v>
      </c>
      <c r="G10" s="12">
        <v>19.64</v>
      </c>
      <c r="H10" s="14">
        <v>7900</v>
      </c>
      <c r="I10" s="14">
        <v>1600</v>
      </c>
      <c r="J10" s="14">
        <v>2000</v>
      </c>
      <c r="K10" s="14">
        <v>123.84</v>
      </c>
      <c r="L10" s="21"/>
      <c r="M10" s="7">
        <f t="shared" si="0"/>
        <v>7110</v>
      </c>
      <c r="N10" s="11">
        <v>1600</v>
      </c>
      <c r="O10" s="11">
        <v>2000</v>
      </c>
      <c r="P10" s="7">
        <f t="shared" si="1"/>
        <v>112.7</v>
      </c>
      <c r="Q10" s="25"/>
    </row>
    <row r="11" ht="23" customHeight="1" spans="1:17">
      <c r="A11" s="7">
        <v>9</v>
      </c>
      <c r="B11" s="11" t="s">
        <v>28</v>
      </c>
      <c r="C11" s="15" t="s">
        <v>31</v>
      </c>
      <c r="D11" s="12">
        <v>137.46</v>
      </c>
      <c r="E11" s="12">
        <v>53.28</v>
      </c>
      <c r="F11" s="11">
        <v>31</v>
      </c>
      <c r="G11" s="12">
        <v>19.64</v>
      </c>
      <c r="H11" s="14">
        <v>7900</v>
      </c>
      <c r="I11" s="14">
        <v>1600</v>
      </c>
      <c r="J11" s="14">
        <v>2000</v>
      </c>
      <c r="K11" s="14">
        <v>121.05</v>
      </c>
      <c r="L11" s="21"/>
      <c r="M11" s="7">
        <f t="shared" si="0"/>
        <v>7110</v>
      </c>
      <c r="N11" s="11">
        <v>1600</v>
      </c>
      <c r="O11" s="11">
        <v>2000</v>
      </c>
      <c r="P11" s="7">
        <f t="shared" si="1"/>
        <v>110.19</v>
      </c>
      <c r="Q11" s="25"/>
    </row>
    <row r="12" ht="23" customHeight="1" spans="1:17">
      <c r="A12" s="7">
        <v>10</v>
      </c>
      <c r="B12" s="11" t="s">
        <v>28</v>
      </c>
      <c r="C12" s="15" t="s">
        <v>32</v>
      </c>
      <c r="D12" s="12">
        <v>115.9</v>
      </c>
      <c r="E12" s="12">
        <v>55.45</v>
      </c>
      <c r="F12" s="15"/>
      <c r="G12" s="12">
        <v>0</v>
      </c>
      <c r="H12" s="14">
        <v>7500</v>
      </c>
      <c r="I12" s="14">
        <v>1600</v>
      </c>
      <c r="J12" s="14">
        <v>2000</v>
      </c>
      <c r="K12" s="14">
        <v>95.8</v>
      </c>
      <c r="L12" s="21"/>
      <c r="M12" s="7">
        <f t="shared" si="0"/>
        <v>6750</v>
      </c>
      <c r="N12" s="11">
        <v>1600</v>
      </c>
      <c r="O12" s="11">
        <v>2000</v>
      </c>
      <c r="P12" s="7">
        <f t="shared" si="1"/>
        <v>87.1</v>
      </c>
      <c r="Q12" s="25"/>
    </row>
    <row r="13" ht="23" customHeight="1" spans="1:17">
      <c r="A13" s="7">
        <v>11</v>
      </c>
      <c r="B13" s="11" t="s">
        <v>28</v>
      </c>
      <c r="C13" s="15" t="s">
        <v>33</v>
      </c>
      <c r="D13" s="12">
        <v>115.9</v>
      </c>
      <c r="E13" s="12">
        <v>55.45</v>
      </c>
      <c r="F13" s="15"/>
      <c r="G13" s="12">
        <v>0</v>
      </c>
      <c r="H13" s="14">
        <v>7500</v>
      </c>
      <c r="I13" s="14">
        <v>1600</v>
      </c>
      <c r="J13" s="14">
        <v>2000</v>
      </c>
      <c r="K13" s="14">
        <v>95.8</v>
      </c>
      <c r="L13" s="21"/>
      <c r="M13" s="7">
        <f t="shared" si="0"/>
        <v>6750</v>
      </c>
      <c r="N13" s="11">
        <v>1600</v>
      </c>
      <c r="O13" s="11">
        <v>2000</v>
      </c>
      <c r="P13" s="7">
        <f t="shared" si="1"/>
        <v>87.1</v>
      </c>
      <c r="Q13" s="25"/>
    </row>
    <row r="14" ht="23" customHeight="1" spans="1:17">
      <c r="A14" s="7">
        <v>12</v>
      </c>
      <c r="B14" s="11" t="s">
        <v>28</v>
      </c>
      <c r="C14" s="15" t="s">
        <v>34</v>
      </c>
      <c r="D14" s="12">
        <v>135.31</v>
      </c>
      <c r="E14" s="12">
        <v>80.32</v>
      </c>
      <c r="F14" s="15" t="s">
        <v>35</v>
      </c>
      <c r="G14" s="12">
        <v>23.08</v>
      </c>
      <c r="H14" s="14">
        <v>9100</v>
      </c>
      <c r="I14" s="14">
        <v>1600</v>
      </c>
      <c r="J14" s="14">
        <v>2000</v>
      </c>
      <c r="K14" s="14">
        <v>140.6</v>
      </c>
      <c r="L14" s="21"/>
      <c r="M14" s="7">
        <f t="shared" si="0"/>
        <v>8190</v>
      </c>
      <c r="N14" s="11">
        <v>1600</v>
      </c>
      <c r="O14" s="11">
        <v>2000</v>
      </c>
      <c r="P14" s="7">
        <f t="shared" si="1"/>
        <v>128.29</v>
      </c>
      <c r="Q14" s="25"/>
    </row>
    <row r="15" ht="23" customHeight="1" spans="1:17">
      <c r="A15" s="7">
        <v>13</v>
      </c>
      <c r="B15" s="11" t="s">
        <v>28</v>
      </c>
      <c r="C15" s="15" t="s">
        <v>36</v>
      </c>
      <c r="D15" s="12">
        <v>138.69</v>
      </c>
      <c r="E15" s="12">
        <v>79.21</v>
      </c>
      <c r="F15" s="15" t="s">
        <v>37</v>
      </c>
      <c r="G15" s="12">
        <v>22.79</v>
      </c>
      <c r="H15" s="14">
        <v>9100</v>
      </c>
      <c r="I15" s="14">
        <v>1600</v>
      </c>
      <c r="J15" s="14">
        <v>2000</v>
      </c>
      <c r="K15" s="14">
        <v>143.44</v>
      </c>
      <c r="L15" s="21"/>
      <c r="M15" s="7">
        <f t="shared" si="0"/>
        <v>8190</v>
      </c>
      <c r="N15" s="11">
        <v>1600</v>
      </c>
      <c r="O15" s="11">
        <v>2000</v>
      </c>
      <c r="P15" s="7">
        <f t="shared" si="1"/>
        <v>130.82</v>
      </c>
      <c r="Q15" s="25"/>
    </row>
    <row r="16" ht="23" customHeight="1" spans="1:17">
      <c r="A16" s="7">
        <v>14</v>
      </c>
      <c r="B16" s="7" t="s">
        <v>28</v>
      </c>
      <c r="C16" s="11" t="s">
        <v>38</v>
      </c>
      <c r="D16" s="11">
        <v>112.82</v>
      </c>
      <c r="E16" s="12"/>
      <c r="F16" s="13" t="s">
        <v>39</v>
      </c>
      <c r="G16" s="11">
        <v>14.02</v>
      </c>
      <c r="H16" s="14">
        <v>9500</v>
      </c>
      <c r="I16" s="23"/>
      <c r="J16" s="23">
        <v>2000</v>
      </c>
      <c r="K16" s="14">
        <f>ROUND((H16*D16+I16*E16+J16*G16)/10000,2)</f>
        <v>109.98</v>
      </c>
      <c r="L16" s="21"/>
      <c r="M16" s="7">
        <f t="shared" si="0"/>
        <v>8550</v>
      </c>
      <c r="N16" s="7"/>
      <c r="O16" s="7">
        <v>2000</v>
      </c>
      <c r="P16" s="7">
        <f t="shared" si="1"/>
        <v>99.27</v>
      </c>
      <c r="Q16" s="25"/>
    </row>
    <row r="17" ht="23" customHeight="1" spans="1:17">
      <c r="A17" s="7">
        <v>15</v>
      </c>
      <c r="B17" s="7" t="s">
        <v>28</v>
      </c>
      <c r="C17" s="11" t="s">
        <v>40</v>
      </c>
      <c r="D17" s="11">
        <v>89.82</v>
      </c>
      <c r="E17" s="12"/>
      <c r="F17" s="13" t="s">
        <v>41</v>
      </c>
      <c r="G17" s="11">
        <v>8.65</v>
      </c>
      <c r="H17" s="14">
        <v>9200</v>
      </c>
      <c r="I17" s="23"/>
      <c r="J17" s="23">
        <v>2000</v>
      </c>
      <c r="K17" s="14">
        <v>84.36</v>
      </c>
      <c r="L17" s="21"/>
      <c r="M17" s="7">
        <f t="shared" si="0"/>
        <v>8280</v>
      </c>
      <c r="N17" s="7"/>
      <c r="O17" s="7">
        <v>2000</v>
      </c>
      <c r="P17" s="7">
        <f t="shared" si="1"/>
        <v>76.1</v>
      </c>
      <c r="Q17" s="25"/>
    </row>
    <row r="18" ht="23" customHeight="1" spans="1:17">
      <c r="A18" s="7">
        <v>16</v>
      </c>
      <c r="B18" s="7" t="s">
        <v>28</v>
      </c>
      <c r="C18" s="11" t="s">
        <v>42</v>
      </c>
      <c r="D18" s="11">
        <v>60.07</v>
      </c>
      <c r="E18" s="12"/>
      <c r="F18" s="13" t="s">
        <v>43</v>
      </c>
      <c r="G18" s="11">
        <v>9.13</v>
      </c>
      <c r="H18" s="14">
        <v>9550</v>
      </c>
      <c r="I18" s="23"/>
      <c r="J18" s="23">
        <v>2000</v>
      </c>
      <c r="K18" s="14">
        <v>59.19</v>
      </c>
      <c r="L18" s="21"/>
      <c r="M18" s="7">
        <f t="shared" si="0"/>
        <v>8595</v>
      </c>
      <c r="N18" s="7"/>
      <c r="O18" s="7">
        <v>2000</v>
      </c>
      <c r="P18" s="7">
        <f t="shared" si="1"/>
        <v>53.46</v>
      </c>
      <c r="Q18" s="25"/>
    </row>
    <row r="19" ht="23" customHeight="1" spans="1:17">
      <c r="A19" s="7">
        <v>17</v>
      </c>
      <c r="B19" s="11" t="s">
        <v>28</v>
      </c>
      <c r="C19" s="11" t="s">
        <v>44</v>
      </c>
      <c r="D19" s="12">
        <v>75.26</v>
      </c>
      <c r="E19" s="12"/>
      <c r="F19" s="15" t="s">
        <v>45</v>
      </c>
      <c r="G19" s="12">
        <v>15.6</v>
      </c>
      <c r="H19" s="14">
        <v>9350</v>
      </c>
      <c r="I19" s="14"/>
      <c r="J19" s="14">
        <v>2000</v>
      </c>
      <c r="K19" s="14">
        <v>73.49</v>
      </c>
      <c r="L19" s="21"/>
      <c r="M19" s="7">
        <f t="shared" si="0"/>
        <v>8415</v>
      </c>
      <c r="N19" s="11"/>
      <c r="O19" s="11">
        <v>2000</v>
      </c>
      <c r="P19" s="7">
        <f t="shared" si="1"/>
        <v>66.45</v>
      </c>
      <c r="Q19" s="25"/>
    </row>
    <row r="20" ht="23" customHeight="1" spans="1:17">
      <c r="A20" s="7">
        <v>18</v>
      </c>
      <c r="B20" s="11" t="s">
        <v>28</v>
      </c>
      <c r="C20" s="11" t="s">
        <v>46</v>
      </c>
      <c r="D20" s="12">
        <v>59.2</v>
      </c>
      <c r="E20" s="12"/>
      <c r="F20" s="15" t="s">
        <v>47</v>
      </c>
      <c r="G20" s="12">
        <v>6.69</v>
      </c>
      <c r="H20" s="14">
        <v>9250</v>
      </c>
      <c r="I20" s="14"/>
      <c r="J20" s="14">
        <v>2000</v>
      </c>
      <c r="K20" s="14">
        <v>56.1</v>
      </c>
      <c r="L20" s="21"/>
      <c r="M20" s="7">
        <f t="shared" si="0"/>
        <v>8325</v>
      </c>
      <c r="N20" s="11"/>
      <c r="O20" s="11">
        <v>2000</v>
      </c>
      <c r="P20" s="7">
        <f t="shared" si="1"/>
        <v>50.62</v>
      </c>
      <c r="Q20" s="25"/>
    </row>
    <row r="21" ht="23" customHeight="1" spans="1:17">
      <c r="A21" s="7">
        <v>19</v>
      </c>
      <c r="B21" s="11" t="s">
        <v>28</v>
      </c>
      <c r="C21" s="11" t="s">
        <v>48</v>
      </c>
      <c r="D21" s="12">
        <v>114.73</v>
      </c>
      <c r="E21" s="12"/>
      <c r="F21" s="15" t="s">
        <v>49</v>
      </c>
      <c r="G21" s="12">
        <v>9.08</v>
      </c>
      <c r="H21" s="14">
        <v>9350</v>
      </c>
      <c r="I21" s="14"/>
      <c r="J21" s="14">
        <v>2000</v>
      </c>
      <c r="K21" s="14">
        <v>109.09</v>
      </c>
      <c r="L21" s="21"/>
      <c r="M21" s="7">
        <f t="shared" si="0"/>
        <v>8415</v>
      </c>
      <c r="N21" s="11"/>
      <c r="O21" s="11">
        <v>2000</v>
      </c>
      <c r="P21" s="7">
        <f t="shared" si="1"/>
        <v>98.36</v>
      </c>
      <c r="Q21" s="25"/>
    </row>
    <row r="22" ht="23" customHeight="1" spans="1:17">
      <c r="A22" s="7">
        <v>20</v>
      </c>
      <c r="B22" s="11" t="s">
        <v>28</v>
      </c>
      <c r="C22" s="11" t="s">
        <v>50</v>
      </c>
      <c r="D22" s="12">
        <v>59.02</v>
      </c>
      <c r="E22" s="12">
        <v>32.87</v>
      </c>
      <c r="F22" s="15" t="s">
        <v>51</v>
      </c>
      <c r="G22" s="12">
        <v>18.65</v>
      </c>
      <c r="H22" s="14">
        <v>8280</v>
      </c>
      <c r="I22" s="14">
        <v>1600</v>
      </c>
      <c r="J22" s="14">
        <v>2000</v>
      </c>
      <c r="K22" s="14">
        <v>57.86</v>
      </c>
      <c r="L22" s="21"/>
      <c r="M22" s="7">
        <f t="shared" si="0"/>
        <v>7452</v>
      </c>
      <c r="N22" s="11">
        <v>1600</v>
      </c>
      <c r="O22" s="11">
        <v>2000</v>
      </c>
      <c r="P22" s="7">
        <f t="shared" si="1"/>
        <v>52.97</v>
      </c>
      <c r="Q22" s="25"/>
    </row>
    <row r="23" ht="23" customHeight="1" spans="1:17">
      <c r="A23" s="7">
        <v>21</v>
      </c>
      <c r="B23" s="11" t="s">
        <v>28</v>
      </c>
      <c r="C23" s="11" t="s">
        <v>52</v>
      </c>
      <c r="D23" s="12">
        <v>89.6</v>
      </c>
      <c r="E23" s="12"/>
      <c r="F23" s="15" t="s">
        <v>53</v>
      </c>
      <c r="G23" s="12">
        <v>8.63</v>
      </c>
      <c r="H23" s="14">
        <v>9350</v>
      </c>
      <c r="I23" s="14"/>
      <c r="J23" s="14">
        <v>2000</v>
      </c>
      <c r="K23" s="14">
        <v>85.5</v>
      </c>
      <c r="L23" s="21"/>
      <c r="M23" s="7">
        <f t="shared" si="0"/>
        <v>8415</v>
      </c>
      <c r="N23" s="11"/>
      <c r="O23" s="11">
        <v>2000</v>
      </c>
      <c r="P23" s="7">
        <f t="shared" si="1"/>
        <v>77.12</v>
      </c>
      <c r="Q23" s="25"/>
    </row>
    <row r="24" ht="23" customHeight="1" spans="1:17">
      <c r="A24" s="7">
        <v>22</v>
      </c>
      <c r="B24" s="11" t="s">
        <v>28</v>
      </c>
      <c r="C24" s="11" t="s">
        <v>54</v>
      </c>
      <c r="D24" s="12">
        <v>89.6</v>
      </c>
      <c r="E24" s="12"/>
      <c r="F24" s="15" t="s">
        <v>55</v>
      </c>
      <c r="G24" s="12">
        <v>8.63</v>
      </c>
      <c r="H24" s="14">
        <v>9350</v>
      </c>
      <c r="I24" s="14"/>
      <c r="J24" s="14">
        <v>2000</v>
      </c>
      <c r="K24" s="14">
        <v>85.5</v>
      </c>
      <c r="L24" s="21"/>
      <c r="M24" s="7">
        <f t="shared" si="0"/>
        <v>8415</v>
      </c>
      <c r="N24" s="11"/>
      <c r="O24" s="11">
        <v>2000</v>
      </c>
      <c r="P24" s="7">
        <f t="shared" si="1"/>
        <v>77.12</v>
      </c>
      <c r="Q24" s="25"/>
    </row>
    <row r="25" ht="23" customHeight="1" spans="1:17">
      <c r="A25" s="7">
        <v>23</v>
      </c>
      <c r="B25" s="11" t="s">
        <v>28</v>
      </c>
      <c r="C25" s="11" t="s">
        <v>56</v>
      </c>
      <c r="D25" s="12">
        <v>87.94</v>
      </c>
      <c r="E25" s="12"/>
      <c r="F25" s="15" t="s">
        <v>57</v>
      </c>
      <c r="G25" s="12">
        <v>10.03</v>
      </c>
      <c r="H25" s="14">
        <v>9350</v>
      </c>
      <c r="I25" s="14"/>
      <c r="J25" s="14">
        <v>2000</v>
      </c>
      <c r="K25" s="14">
        <v>84.23</v>
      </c>
      <c r="L25" s="21"/>
      <c r="M25" s="7">
        <f t="shared" si="0"/>
        <v>8415</v>
      </c>
      <c r="N25" s="11"/>
      <c r="O25" s="11">
        <v>2000</v>
      </c>
      <c r="P25" s="7">
        <f t="shared" si="1"/>
        <v>76.01</v>
      </c>
      <c r="Q25" s="25"/>
    </row>
    <row r="26" ht="23" customHeight="1" spans="1:17">
      <c r="A26" s="7">
        <v>24</v>
      </c>
      <c r="B26" s="11" t="s">
        <v>28</v>
      </c>
      <c r="C26" s="11" t="s">
        <v>58</v>
      </c>
      <c r="D26" s="12">
        <v>107.54</v>
      </c>
      <c r="E26" s="12"/>
      <c r="F26" s="15" t="s">
        <v>59</v>
      </c>
      <c r="G26" s="12">
        <v>15.58</v>
      </c>
      <c r="H26" s="14">
        <v>9550</v>
      </c>
      <c r="I26" s="14"/>
      <c r="J26" s="14">
        <v>2000</v>
      </c>
      <c r="K26" s="14">
        <v>105.82</v>
      </c>
      <c r="L26" s="21"/>
      <c r="M26" s="7">
        <f t="shared" si="0"/>
        <v>8595</v>
      </c>
      <c r="N26" s="11"/>
      <c r="O26" s="11">
        <v>2000</v>
      </c>
      <c r="P26" s="7">
        <f t="shared" si="1"/>
        <v>95.55</v>
      </c>
      <c r="Q26" s="25"/>
    </row>
    <row r="27" ht="23" customHeight="1" spans="1:17">
      <c r="A27" s="7">
        <v>25</v>
      </c>
      <c r="B27" s="11" t="s">
        <v>28</v>
      </c>
      <c r="C27" s="11" t="s">
        <v>60</v>
      </c>
      <c r="D27" s="12">
        <v>107.23</v>
      </c>
      <c r="E27" s="12"/>
      <c r="F27" s="15" t="s">
        <v>61</v>
      </c>
      <c r="G27" s="12">
        <v>5.38</v>
      </c>
      <c r="H27" s="16">
        <v>8800</v>
      </c>
      <c r="I27" s="14"/>
      <c r="J27" s="14">
        <v>2000</v>
      </c>
      <c r="K27" s="14">
        <v>95.44</v>
      </c>
      <c r="L27" s="21"/>
      <c r="M27" s="7">
        <f t="shared" si="0"/>
        <v>7920</v>
      </c>
      <c r="N27" s="11"/>
      <c r="O27" s="11">
        <v>2000</v>
      </c>
      <c r="P27" s="7">
        <f t="shared" si="1"/>
        <v>86</v>
      </c>
      <c r="Q27" s="25"/>
    </row>
    <row r="28" ht="23" customHeight="1" spans="1:17">
      <c r="A28" s="7">
        <v>26</v>
      </c>
      <c r="B28" s="11" t="s">
        <v>28</v>
      </c>
      <c r="C28" s="11" t="s">
        <v>62</v>
      </c>
      <c r="D28" s="12">
        <v>107.23</v>
      </c>
      <c r="E28" s="12"/>
      <c r="F28" s="15" t="s">
        <v>63</v>
      </c>
      <c r="G28" s="12">
        <v>4.78</v>
      </c>
      <c r="H28" s="16">
        <v>8850</v>
      </c>
      <c r="I28" s="14"/>
      <c r="J28" s="14">
        <v>2000</v>
      </c>
      <c r="K28" s="14">
        <v>95.85</v>
      </c>
      <c r="L28" s="21"/>
      <c r="M28" s="7">
        <f t="shared" si="0"/>
        <v>7965</v>
      </c>
      <c r="N28" s="11"/>
      <c r="O28" s="11">
        <v>2000</v>
      </c>
      <c r="P28" s="7">
        <f t="shared" si="1"/>
        <v>86.36</v>
      </c>
      <c r="Q28" s="25"/>
    </row>
    <row r="29" ht="23" customHeight="1" spans="1:17">
      <c r="A29" s="7">
        <v>27</v>
      </c>
      <c r="B29" s="11" t="s">
        <v>28</v>
      </c>
      <c r="C29" s="11" t="s">
        <v>64</v>
      </c>
      <c r="D29" s="12">
        <v>106.2</v>
      </c>
      <c r="E29" s="12"/>
      <c r="F29" s="15" t="s">
        <v>65</v>
      </c>
      <c r="G29" s="12">
        <v>10.64</v>
      </c>
      <c r="H29" s="16">
        <v>8800</v>
      </c>
      <c r="I29" s="14"/>
      <c r="J29" s="14">
        <v>2000</v>
      </c>
      <c r="K29" s="14">
        <v>95.58</v>
      </c>
      <c r="L29" s="21"/>
      <c r="M29" s="7">
        <f t="shared" si="0"/>
        <v>7920</v>
      </c>
      <c r="N29" s="11"/>
      <c r="O29" s="11">
        <v>2000</v>
      </c>
      <c r="P29" s="7">
        <f t="shared" si="1"/>
        <v>86.24</v>
      </c>
      <c r="Q29" s="25"/>
    </row>
    <row r="30" ht="23" customHeight="1" spans="1:17">
      <c r="A30" s="7">
        <v>28</v>
      </c>
      <c r="B30" s="11" t="s">
        <v>28</v>
      </c>
      <c r="C30" s="11" t="s">
        <v>66</v>
      </c>
      <c r="D30" s="12">
        <v>88.33</v>
      </c>
      <c r="E30" s="12">
        <v>21.01</v>
      </c>
      <c r="F30" s="15" t="s">
        <v>67</v>
      </c>
      <c r="G30" s="12">
        <v>6.74</v>
      </c>
      <c r="H30" s="16">
        <v>8078.4</v>
      </c>
      <c r="I30" s="14">
        <v>1600</v>
      </c>
      <c r="J30" s="14">
        <v>2000</v>
      </c>
      <c r="K30" s="14">
        <v>76.07</v>
      </c>
      <c r="L30" s="21"/>
      <c r="M30" s="7">
        <f t="shared" si="0"/>
        <v>7271</v>
      </c>
      <c r="N30" s="11">
        <v>1600</v>
      </c>
      <c r="O30" s="11">
        <v>2000</v>
      </c>
      <c r="P30" s="7">
        <f t="shared" si="1"/>
        <v>68.93</v>
      </c>
      <c r="Q30" s="25"/>
    </row>
    <row r="31" ht="23" customHeight="1" spans="1:17">
      <c r="A31" s="7">
        <v>29</v>
      </c>
      <c r="B31" s="11" t="s">
        <v>28</v>
      </c>
      <c r="C31" s="11" t="s">
        <v>68</v>
      </c>
      <c r="D31" s="12">
        <v>106.95</v>
      </c>
      <c r="E31" s="12">
        <v>29.76</v>
      </c>
      <c r="F31" s="15" t="s">
        <v>69</v>
      </c>
      <c r="G31" s="12">
        <v>6.74</v>
      </c>
      <c r="H31" s="16">
        <v>7920</v>
      </c>
      <c r="I31" s="14">
        <v>1600</v>
      </c>
      <c r="J31" s="14">
        <v>2000</v>
      </c>
      <c r="K31" s="14">
        <v>90.81</v>
      </c>
      <c r="L31" s="21"/>
      <c r="M31" s="7">
        <f t="shared" si="0"/>
        <v>7128</v>
      </c>
      <c r="N31" s="11">
        <v>1600</v>
      </c>
      <c r="O31" s="11">
        <v>2000</v>
      </c>
      <c r="P31" s="7">
        <f t="shared" si="1"/>
        <v>82.34</v>
      </c>
      <c r="Q31" s="25"/>
    </row>
    <row r="32" ht="23" customHeight="1" spans="1:17">
      <c r="A32" s="7">
        <v>30</v>
      </c>
      <c r="B32" s="11" t="s">
        <v>28</v>
      </c>
      <c r="C32" s="11" t="s">
        <v>70</v>
      </c>
      <c r="D32" s="12">
        <v>86.12</v>
      </c>
      <c r="E32" s="12"/>
      <c r="F32" s="15" t="s">
        <v>71</v>
      </c>
      <c r="G32" s="12">
        <v>15.93</v>
      </c>
      <c r="H32" s="16">
        <v>8850</v>
      </c>
      <c r="I32" s="14"/>
      <c r="J32" s="14">
        <v>2000</v>
      </c>
      <c r="K32" s="14">
        <v>79.4</v>
      </c>
      <c r="L32" s="21"/>
      <c r="M32" s="7">
        <f t="shared" si="0"/>
        <v>7965</v>
      </c>
      <c r="N32" s="11"/>
      <c r="O32" s="11">
        <v>2000</v>
      </c>
      <c r="P32" s="7">
        <f t="shared" si="1"/>
        <v>71.78</v>
      </c>
      <c r="Q32" s="25"/>
    </row>
    <row r="33" ht="23" customHeight="1" spans="1:17">
      <c r="A33" s="7">
        <v>31</v>
      </c>
      <c r="B33" s="11" t="s">
        <v>28</v>
      </c>
      <c r="C33" s="11" t="s">
        <v>72</v>
      </c>
      <c r="D33" s="12">
        <v>86.62</v>
      </c>
      <c r="E33" s="12">
        <v>24.7</v>
      </c>
      <c r="F33" s="15" t="s">
        <v>73</v>
      </c>
      <c r="G33" s="12">
        <v>8.99</v>
      </c>
      <c r="H33" s="16">
        <v>7920</v>
      </c>
      <c r="I33" s="14">
        <v>1600</v>
      </c>
      <c r="J33" s="14">
        <v>2000</v>
      </c>
      <c r="K33" s="14">
        <v>74.35</v>
      </c>
      <c r="L33" s="21"/>
      <c r="M33" s="7">
        <f t="shared" si="0"/>
        <v>7128</v>
      </c>
      <c r="N33" s="11">
        <v>1600</v>
      </c>
      <c r="O33" s="11">
        <v>2000</v>
      </c>
      <c r="P33" s="7">
        <f t="shared" si="1"/>
        <v>67.49</v>
      </c>
      <c r="Q33" s="25"/>
    </row>
    <row r="34" ht="23" customHeight="1" spans="1:17">
      <c r="A34" s="7">
        <v>32</v>
      </c>
      <c r="B34" s="11" t="s">
        <v>28</v>
      </c>
      <c r="C34" s="11" t="s">
        <v>74</v>
      </c>
      <c r="D34" s="12">
        <v>56.27</v>
      </c>
      <c r="E34" s="12"/>
      <c r="F34" s="15" t="s">
        <v>75</v>
      </c>
      <c r="G34" s="12">
        <v>9.82</v>
      </c>
      <c r="H34" s="16">
        <v>8950</v>
      </c>
      <c r="I34" s="14"/>
      <c r="J34" s="14">
        <v>2000</v>
      </c>
      <c r="K34" s="14">
        <v>52.33</v>
      </c>
      <c r="L34" s="21"/>
      <c r="M34" s="7">
        <f t="shared" si="0"/>
        <v>8055</v>
      </c>
      <c r="N34" s="11"/>
      <c r="O34" s="11">
        <v>2000</v>
      </c>
      <c r="P34" s="7">
        <f t="shared" si="1"/>
        <v>47.29</v>
      </c>
      <c r="Q34" s="25"/>
    </row>
    <row r="35" ht="23" customHeight="1" spans="1:17">
      <c r="A35" s="7">
        <v>33</v>
      </c>
      <c r="B35" s="11" t="s">
        <v>28</v>
      </c>
      <c r="C35" s="11" t="s">
        <v>76</v>
      </c>
      <c r="D35" s="12">
        <v>61.94</v>
      </c>
      <c r="E35" s="12">
        <v>17.2</v>
      </c>
      <c r="F35" s="15" t="s">
        <v>77</v>
      </c>
      <c r="G35" s="12">
        <v>9.75</v>
      </c>
      <c r="H35" s="16">
        <v>8078.4</v>
      </c>
      <c r="I35" s="14">
        <v>1600</v>
      </c>
      <c r="J35" s="14">
        <v>2000</v>
      </c>
      <c r="K35" s="14">
        <v>54.74</v>
      </c>
      <c r="L35" s="21"/>
      <c r="M35" s="7">
        <f t="shared" si="0"/>
        <v>7271</v>
      </c>
      <c r="N35" s="11">
        <v>1600</v>
      </c>
      <c r="O35" s="11">
        <v>2000</v>
      </c>
      <c r="P35" s="7">
        <f t="shared" si="1"/>
        <v>49.74</v>
      </c>
      <c r="Q35" s="25"/>
    </row>
    <row r="36" ht="23" customHeight="1" spans="1:17">
      <c r="A36" s="7">
        <v>34</v>
      </c>
      <c r="B36" s="11" t="s">
        <v>28</v>
      </c>
      <c r="C36" s="11" t="s">
        <v>78</v>
      </c>
      <c r="D36" s="12">
        <v>82.7</v>
      </c>
      <c r="E36" s="12">
        <v>19.95</v>
      </c>
      <c r="F36" s="15" t="s">
        <v>79</v>
      </c>
      <c r="G36" s="12">
        <v>8.01</v>
      </c>
      <c r="H36" s="16">
        <v>8078.4</v>
      </c>
      <c r="I36" s="14">
        <v>1600</v>
      </c>
      <c r="J36" s="14">
        <v>2000</v>
      </c>
      <c r="K36" s="14">
        <v>71.6</v>
      </c>
      <c r="L36" s="21"/>
      <c r="M36" s="7">
        <f t="shared" si="0"/>
        <v>7271</v>
      </c>
      <c r="N36" s="11">
        <v>1600</v>
      </c>
      <c r="O36" s="11">
        <v>2000</v>
      </c>
      <c r="P36" s="7">
        <f t="shared" si="1"/>
        <v>64.93</v>
      </c>
      <c r="Q36" s="25"/>
    </row>
    <row r="37" ht="23" customHeight="1" spans="1:17">
      <c r="A37" s="7">
        <v>35</v>
      </c>
      <c r="B37" s="11" t="s">
        <v>28</v>
      </c>
      <c r="C37" s="11" t="s">
        <v>80</v>
      </c>
      <c r="D37" s="11">
        <v>26.19</v>
      </c>
      <c r="E37" s="12"/>
      <c r="F37" s="15"/>
      <c r="G37" s="17"/>
      <c r="H37" s="14"/>
      <c r="I37" s="14"/>
      <c r="J37" s="14">
        <v>2500</v>
      </c>
      <c r="K37" s="14">
        <v>6.55</v>
      </c>
      <c r="L37" s="21"/>
      <c r="M37" s="7"/>
      <c r="N37" s="11"/>
      <c r="O37" s="11">
        <v>2500</v>
      </c>
      <c r="P37" s="7">
        <f t="shared" ref="P37:P40" si="2">ROUND(O37*D37/10000,2)</f>
        <v>6.55</v>
      </c>
      <c r="Q37" s="25"/>
    </row>
    <row r="38" ht="23" customHeight="1" spans="1:17">
      <c r="A38" s="7">
        <v>36</v>
      </c>
      <c r="B38" s="11" t="s">
        <v>28</v>
      </c>
      <c r="C38" s="11" t="s">
        <v>81</v>
      </c>
      <c r="D38" s="11">
        <v>26.19</v>
      </c>
      <c r="E38" s="12"/>
      <c r="F38" s="15"/>
      <c r="G38" s="17"/>
      <c r="H38" s="14"/>
      <c r="I38" s="14"/>
      <c r="J38" s="14">
        <v>2500</v>
      </c>
      <c r="K38" s="14">
        <v>6.55</v>
      </c>
      <c r="L38" s="21"/>
      <c r="M38" s="7"/>
      <c r="N38" s="11"/>
      <c r="O38" s="11">
        <v>2500</v>
      </c>
      <c r="P38" s="7">
        <f t="shared" si="2"/>
        <v>6.55</v>
      </c>
      <c r="Q38" s="25"/>
    </row>
    <row r="39" ht="23" customHeight="1" spans="1:17">
      <c r="A39" s="7">
        <v>37</v>
      </c>
      <c r="B39" s="11" t="s">
        <v>28</v>
      </c>
      <c r="C39" s="11" t="s">
        <v>82</v>
      </c>
      <c r="D39" s="11">
        <v>26.19</v>
      </c>
      <c r="E39" s="12"/>
      <c r="F39" s="15"/>
      <c r="G39" s="17"/>
      <c r="H39" s="14"/>
      <c r="I39" s="14"/>
      <c r="J39" s="14">
        <v>2500</v>
      </c>
      <c r="K39" s="14">
        <v>6.55</v>
      </c>
      <c r="L39" s="21"/>
      <c r="M39" s="7"/>
      <c r="N39" s="11"/>
      <c r="O39" s="11">
        <v>2500</v>
      </c>
      <c r="P39" s="7">
        <f t="shared" si="2"/>
        <v>6.55</v>
      </c>
      <c r="Q39" s="25"/>
    </row>
    <row r="40" ht="23" customHeight="1" spans="1:17">
      <c r="A40" s="7">
        <v>38</v>
      </c>
      <c r="B40" s="11" t="s">
        <v>28</v>
      </c>
      <c r="C40" s="11" t="s">
        <v>83</v>
      </c>
      <c r="D40" s="11">
        <v>30.53</v>
      </c>
      <c r="E40" s="12"/>
      <c r="F40" s="15"/>
      <c r="G40" s="17"/>
      <c r="H40" s="14"/>
      <c r="I40" s="14"/>
      <c r="J40" s="14">
        <v>2500</v>
      </c>
      <c r="K40" s="14">
        <v>7.63</v>
      </c>
      <c r="L40" s="21"/>
      <c r="M40" s="7"/>
      <c r="N40" s="11"/>
      <c r="O40" s="11">
        <v>2500</v>
      </c>
      <c r="P40" s="7">
        <f t="shared" si="2"/>
        <v>7.63</v>
      </c>
      <c r="Q40" s="25"/>
    </row>
    <row r="41" ht="23" customHeight="1" spans="1:17">
      <c r="A41" s="7">
        <v>39</v>
      </c>
      <c r="B41" s="7" t="s">
        <v>84</v>
      </c>
      <c r="C41" s="11" t="s">
        <v>85</v>
      </c>
      <c r="D41" s="11">
        <v>72.15</v>
      </c>
      <c r="E41" s="12"/>
      <c r="F41" s="13" t="s">
        <v>86</v>
      </c>
      <c r="G41" s="11">
        <v>15.52</v>
      </c>
      <c r="H41" s="14">
        <v>14800</v>
      </c>
      <c r="I41" s="23"/>
      <c r="J41" s="23">
        <v>3100</v>
      </c>
      <c r="K41" s="14">
        <v>111.59</v>
      </c>
      <c r="L41" s="21"/>
      <c r="M41" s="7">
        <f>ROUND(H41*0.9,0)</f>
        <v>13320</v>
      </c>
      <c r="N41" s="7"/>
      <c r="O41" s="7">
        <v>3100</v>
      </c>
      <c r="P41" s="7">
        <f>ROUND((M41*D41+N41*E41+O41*G41)/10000,2)</f>
        <v>100.92</v>
      </c>
      <c r="Q41" s="26"/>
    </row>
    <row r="42" ht="23" customHeight="1" spans="1:17">
      <c r="A42" s="18" t="s">
        <v>87</v>
      </c>
      <c r="B42" s="19"/>
      <c r="C42" s="17"/>
      <c r="D42" s="20">
        <f>SUM(D3:D41)</f>
        <v>3254.87</v>
      </c>
      <c r="E42" s="17"/>
      <c r="F42" s="17"/>
      <c r="G42" s="17"/>
      <c r="H42" s="21"/>
      <c r="I42" s="21"/>
      <c r="J42" s="21"/>
      <c r="K42" s="14">
        <f>SUM(K3:K41)</f>
        <v>2948.95</v>
      </c>
      <c r="L42" s="21"/>
      <c r="M42" s="7"/>
      <c r="N42" s="20"/>
      <c r="O42" s="20"/>
      <c r="P42" s="20">
        <f>SUM(P3:P41)</f>
        <v>2673.77</v>
      </c>
      <c r="Q42" s="17"/>
    </row>
    <row r="46" spans="2:11">
      <c r="B46" s="22"/>
      <c r="C46" s="22"/>
      <c r="D46" s="22"/>
      <c r="E46" s="22"/>
      <c r="F46" s="22"/>
      <c r="G46" s="22"/>
      <c r="H46" s="22"/>
      <c r="I46" s="22"/>
      <c r="J46" s="22"/>
      <c r="K46" s="22"/>
    </row>
    <row r="47" spans="2:11">
      <c r="B47" s="22"/>
      <c r="C47" s="22"/>
      <c r="D47" s="22"/>
      <c r="E47" s="22"/>
      <c r="F47" s="22"/>
      <c r="G47" s="22"/>
      <c r="H47" s="22"/>
      <c r="I47" s="22"/>
      <c r="J47" s="22"/>
      <c r="K47" s="22"/>
    </row>
    <row r="48" spans="2:11">
      <c r="B48" s="22"/>
      <c r="C48" s="22"/>
      <c r="D48" s="22"/>
      <c r="E48" s="22"/>
      <c r="F48" s="22"/>
      <c r="G48" s="22"/>
      <c r="H48" s="22"/>
      <c r="I48" s="22"/>
      <c r="J48" s="22"/>
      <c r="K48" s="22"/>
    </row>
    <row r="49" spans="2:10">
      <c r="B49" s="22"/>
      <c r="C49" s="22"/>
      <c r="D49" s="22"/>
      <c r="E49" s="22"/>
      <c r="F49" s="22"/>
      <c r="G49" s="22"/>
      <c r="H49" s="22"/>
      <c r="I49" s="22"/>
      <c r="J49" s="22"/>
    </row>
  </sheetData>
  <mergeCells count="3">
    <mergeCell ref="A1:Q1"/>
    <mergeCell ref="A42:B42"/>
    <mergeCell ref="Q3:Q41"/>
  </mergeCells>
  <printOptions horizontalCentered="1"/>
  <pageMargins left="0.196527777777778" right="0.196527777777778" top="0.590277777777778" bottom="0.786805555555556" header="0.511805555555556" footer="0.511805555555556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尚东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J i e</cp:lastModifiedBy>
  <dcterms:created xsi:type="dcterms:W3CDTF">2025-07-28T01:53:00Z</dcterms:created>
  <dcterms:modified xsi:type="dcterms:W3CDTF">2025-08-07T06:36:21Z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9BC96D8877ED412FBB507CE28115498A_11</vt:lpwstr>
  </property>
  <property fmtid="{D5CDD505-2E9C-101B-9397-08002B2CF9AE}" pid="3" name="KSOProductBuildVer">
    <vt:lpwstr>2052-12.1.0.21171</vt:lpwstr>
  </property>
</Properties>
</file>